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  <c r="C45" i="1"/>
  <c r="C44" i="1"/>
  <c r="E43" i="1"/>
  <c r="C43" i="1"/>
  <c r="C42" i="1"/>
  <c r="G41" i="1"/>
  <c r="G40" i="1"/>
  <c r="C40" i="1"/>
  <c r="C39" i="1"/>
  <c r="C38" i="1"/>
  <c r="C37" i="1"/>
  <c r="C36" i="1"/>
  <c r="C35" i="1"/>
  <c r="C33" i="1"/>
  <c r="C32" i="1"/>
  <c r="C31" i="1"/>
  <c r="C30" i="1"/>
  <c r="E29" i="1"/>
  <c r="D29" i="1"/>
  <c r="C29" i="1" s="1"/>
  <c r="G31" i="1" s="1"/>
  <c r="C28" i="1"/>
  <c r="C27" i="1"/>
  <c r="C26" i="1"/>
  <c r="E25" i="1"/>
  <c r="D25" i="1"/>
  <c r="C25" i="1" s="1"/>
  <c r="E24" i="1"/>
  <c r="E23" i="1" s="1"/>
  <c r="C21" i="1"/>
  <c r="C20" i="1"/>
  <c r="E19" i="1"/>
  <c r="C19" i="1"/>
  <c r="E18" i="1"/>
  <c r="E47" i="1" l="1"/>
  <c r="E22" i="1"/>
  <c r="D24" i="1"/>
  <c r="C24" i="1" l="1"/>
  <c r="D23" i="1"/>
  <c r="C23" i="1" l="1"/>
  <c r="C47" i="1" s="1"/>
  <c r="D22" i="1"/>
  <c r="D47" i="1"/>
  <c r="C22" i="1" l="1"/>
  <c r="D18" i="1"/>
  <c r="C18" i="1" s="1"/>
</calcChain>
</file>

<file path=xl/sharedStrings.xml><?xml version="1.0" encoding="utf-8"?>
<sst xmlns="http://schemas.openxmlformats.org/spreadsheetml/2006/main" count="78" uniqueCount="65">
  <si>
    <t>UBND QUẬN LONG BIÊN                           CỘNG HÒA XÃ HỘI CHỦ NGHĨA VIỆT NAM</t>
  </si>
  <si>
    <t>TRƯỜNG MẦM NON HOA SEN                                  Độc lập - Tự do - Hạnh phúc</t>
  </si>
  <si>
    <t>Mã ĐVQHNS : 1100216</t>
  </si>
  <si>
    <t>DỰ TOÁN THU - CHI NGÂN SÁCH NĂM 2021</t>
  </si>
  <si>
    <t xml:space="preserve">               Kính gửi: Phòng Tài chính Kế hoạch Quận Long Biên</t>
  </si>
  <si>
    <t xml:space="preserve">                               Kho bạc nhà nước Quận Long Biên</t>
  </si>
  <si>
    <t xml:space="preserve">             Căn cứ Quyết định số 7668 ngày 21/12/2020 của Ủy ban nhân dân quận Long Biên về  </t>
  </si>
  <si>
    <t>việc giao chỉ tiêu Kế hoạch kinh tế - xã hội và dự toán thu, chi ngân sách năm 2021 của Quận;</t>
  </si>
  <si>
    <t xml:space="preserve">                    Căn cứ quy chế chi tiêu nội bộ và chức năng nhiệm vụ của đơn vị;</t>
  </si>
  <si>
    <t xml:space="preserve">                    Trường mầm non Hoa Sen lập dự toán thu chi NSNN năm 2021 như sau :</t>
  </si>
  <si>
    <t xml:space="preserve">               Chương 622; Loại 070; khoản 071</t>
  </si>
  <si>
    <t xml:space="preserve">               Tài khoản  : 9523.3.1100216</t>
  </si>
  <si>
    <t>Đơn vị tính : 1000đồng</t>
  </si>
  <si>
    <t>TT</t>
  </si>
  <si>
    <t>Nội dung</t>
  </si>
  <si>
    <t>Tổng số</t>
  </si>
  <si>
    <t>Ngân sách</t>
  </si>
  <si>
    <t>Học phí</t>
  </si>
  <si>
    <t>A</t>
  </si>
  <si>
    <t>DỰ TOÁN THU</t>
  </si>
  <si>
    <t>I</t>
  </si>
  <si>
    <t>THU HỌC PHÍ</t>
  </si>
  <si>
    <t>40% thực hiện CCTL</t>
  </si>
  <si>
    <t>60% chi hoạt động</t>
  </si>
  <si>
    <t>II</t>
  </si>
  <si>
    <t>NGUỒN NGÂN SÁCH CẤP</t>
  </si>
  <si>
    <t>B</t>
  </si>
  <si>
    <t>DỰ TOÁN CHI</t>
  </si>
  <si>
    <t>KINH PHÍ GIAO TỰ CHỦ</t>
  </si>
  <si>
    <t>Kinh phí lương +Phụ cấp +Các khoản đóng góp</t>
  </si>
  <si>
    <t>Mục 6000</t>
  </si>
  <si>
    <t>Tiền lương ngạch bậc</t>
  </si>
  <si>
    <t>Mục 6100</t>
  </si>
  <si>
    <t>Phụ cấp lương</t>
  </si>
  <si>
    <t>Mục 6300</t>
  </si>
  <si>
    <t>Các khoản đóng góp</t>
  </si>
  <si>
    <t>Kinh phí chi thường xuyên</t>
  </si>
  <si>
    <t>Mục 6050</t>
  </si>
  <si>
    <t>Tiền công lao động HĐ 68</t>
  </si>
  <si>
    <t>Mục 6400</t>
  </si>
  <si>
    <t>Các khoản thanh toán cho cá nhân</t>
  </si>
  <si>
    <t>Mục 6500</t>
  </si>
  <si>
    <t>Thanh toán dịch vụ công cộng</t>
  </si>
  <si>
    <t>Mục 6550</t>
  </si>
  <si>
    <t>Vật tư văn phòng</t>
  </si>
  <si>
    <t>Mục 6600</t>
  </si>
  <si>
    <t>Thông tin tuyên truyền liên lạc</t>
  </si>
  <si>
    <t>Mục 6700</t>
  </si>
  <si>
    <t>Công tác phí</t>
  </si>
  <si>
    <t>Mục 6750</t>
  </si>
  <si>
    <t>Chi phí thuê mướn</t>
  </si>
  <si>
    <t>Mục 6900</t>
  </si>
  <si>
    <t>Sửa chữa thường xuyên TSCĐ</t>
  </si>
  <si>
    <t>Mục 7000</t>
  </si>
  <si>
    <t>Chi phí nghiệp vụ chuyên môn</t>
  </si>
  <si>
    <t>Mục 7050</t>
  </si>
  <si>
    <t>Mua sắm tài sản vô hình, bảo trì các phần mềm công</t>
  </si>
  <si>
    <t>nghệ thông tin</t>
  </si>
  <si>
    <t>Mục 7950</t>
  </si>
  <si>
    <t>Chi lập các quỹ</t>
  </si>
  <si>
    <t>KINH PHÍ THƯC HIỆN CCTL</t>
  </si>
  <si>
    <t>TỔNG CỘNG :</t>
  </si>
  <si>
    <t xml:space="preserve">                 Ngày        tháng 1 năm 2021</t>
  </si>
  <si>
    <t xml:space="preserve">     PHÒNG TÀI CHÍNH KẾ HOẠCH QUẬN                           KẾ TOÁN                   HIỆU TRƯỞNG</t>
  </si>
  <si>
    <r>
      <t xml:space="preserve">Đỗ Thị Ánh Tuyết          </t>
    </r>
    <r>
      <rPr>
        <b/>
        <sz val="12"/>
        <color theme="1"/>
        <rFont val="Times New Roman"/>
        <family val="1"/>
      </rPr>
      <t>Lê Thị Hương Giang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</si>
</sst>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1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6" sqref="E6"/>
    </sheetView>
  </sheetViews>
  <sheetFormatPr defaultRowHeight="15" x14ac:dyDescent="0.25"/>
  <cols>
    <col min="1" max="1" width="10" style="42" customWidth="1"/>
    <col min="2" max="2" width="45.7109375" style="3" customWidth="1"/>
    <col min="3" max="3" width="14.140625" style="35" customWidth="1"/>
    <col min="4" max="4" width="13.7109375" style="35" customWidth="1"/>
    <col min="5" max="5" width="15" style="35" customWidth="1"/>
    <col min="6" max="9" width="9.140625" style="3"/>
    <col min="10" max="10" width="16.7109375" style="3" customWidth="1"/>
    <col min="11" max="16384" width="9.140625" style="3"/>
  </cols>
  <sheetData>
    <row r="1" spans="1:10" ht="24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spans="1:10" ht="24" customHeight="1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</row>
    <row r="3" spans="1:10" ht="24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0" ht="24" customHeight="1" x14ac:dyDescent="0.25">
      <c r="A4" s="4"/>
      <c r="B4" s="5"/>
      <c r="C4" s="6"/>
      <c r="D4" s="6"/>
      <c r="E4" s="6"/>
      <c r="F4" s="5"/>
      <c r="G4" s="5"/>
      <c r="H4" s="5"/>
    </row>
    <row r="5" spans="1:10" ht="24" customHeight="1" x14ac:dyDescent="0.25">
      <c r="A5" s="7" t="s">
        <v>3</v>
      </c>
      <c r="B5" s="7"/>
      <c r="C5" s="7"/>
      <c r="D5" s="7"/>
      <c r="E5" s="7"/>
      <c r="F5" s="8"/>
      <c r="G5" s="8"/>
      <c r="H5" s="8"/>
      <c r="I5" s="8"/>
      <c r="J5" s="8"/>
    </row>
    <row r="6" spans="1:10" ht="24" customHeight="1" x14ac:dyDescent="0.25">
      <c r="A6" s="4"/>
      <c r="B6" s="5"/>
      <c r="C6" s="6"/>
      <c r="D6" s="6"/>
      <c r="E6" s="6"/>
      <c r="F6" s="5"/>
      <c r="G6" s="5"/>
      <c r="H6" s="5"/>
    </row>
    <row r="7" spans="1:10" ht="24" customHeight="1" x14ac:dyDescent="0.25">
      <c r="A7" s="9" t="s">
        <v>4</v>
      </c>
      <c r="B7" s="9"/>
      <c r="C7" s="9"/>
      <c r="D7" s="9"/>
      <c r="E7" s="9"/>
      <c r="F7" s="10"/>
      <c r="G7" s="10"/>
    </row>
    <row r="8" spans="1:10" ht="24" customHeight="1" x14ac:dyDescent="0.3">
      <c r="A8" s="11" t="s">
        <v>5</v>
      </c>
      <c r="B8" s="11"/>
      <c r="C8" s="11"/>
      <c r="D8" s="11"/>
      <c r="E8" s="11"/>
    </row>
    <row r="9" spans="1:10" ht="24" customHeight="1" x14ac:dyDescent="0.25">
      <c r="A9" s="12"/>
      <c r="B9" s="13"/>
      <c r="C9" s="14"/>
      <c r="D9" s="14"/>
      <c r="E9" s="14"/>
    </row>
    <row r="10" spans="1:10" ht="24" customHeight="1" x14ac:dyDescent="0.25">
      <c r="A10" s="15" t="s">
        <v>6</v>
      </c>
      <c r="B10" s="15"/>
      <c r="C10" s="15"/>
      <c r="D10" s="15"/>
      <c r="E10" s="15"/>
      <c r="F10" s="16"/>
      <c r="G10" s="16"/>
    </row>
    <row r="11" spans="1:10" ht="24" customHeight="1" x14ac:dyDescent="0.25">
      <c r="A11" s="17" t="s">
        <v>7</v>
      </c>
      <c r="B11" s="17"/>
      <c r="C11" s="17"/>
      <c r="D11" s="17"/>
      <c r="E11" s="17"/>
      <c r="F11" s="16"/>
      <c r="G11" s="16"/>
    </row>
    <row r="12" spans="1:10" ht="24" customHeight="1" x14ac:dyDescent="0.25">
      <c r="A12" s="17" t="s">
        <v>8</v>
      </c>
      <c r="B12" s="17"/>
      <c r="C12" s="17"/>
      <c r="D12" s="17"/>
      <c r="E12" s="17"/>
      <c r="F12" s="16"/>
      <c r="G12" s="16"/>
    </row>
    <row r="13" spans="1:10" ht="24" customHeight="1" x14ac:dyDescent="0.25">
      <c r="A13" s="17" t="s">
        <v>9</v>
      </c>
      <c r="B13" s="17"/>
      <c r="C13" s="17"/>
      <c r="D13" s="17"/>
      <c r="E13" s="17"/>
      <c r="F13" s="16"/>
      <c r="G13" s="16"/>
    </row>
    <row r="14" spans="1:10" ht="24" customHeight="1" x14ac:dyDescent="0.25">
      <c r="A14" s="17" t="s">
        <v>10</v>
      </c>
      <c r="B14" s="17"/>
      <c r="C14" s="18"/>
      <c r="D14" s="18"/>
      <c r="E14" s="18"/>
      <c r="F14" s="16"/>
      <c r="G14" s="16"/>
    </row>
    <row r="15" spans="1:10" ht="24" customHeight="1" x14ac:dyDescent="0.25">
      <c r="A15" s="17" t="s">
        <v>11</v>
      </c>
      <c r="B15" s="17"/>
      <c r="C15" s="17"/>
      <c r="D15" s="17"/>
      <c r="E15" s="17"/>
      <c r="F15" s="16"/>
      <c r="G15" s="16"/>
    </row>
    <row r="16" spans="1:10" ht="24" customHeight="1" x14ac:dyDescent="0.25">
      <c r="A16" s="19"/>
      <c r="B16" s="16"/>
      <c r="C16" s="18"/>
      <c r="D16" s="20" t="s">
        <v>12</v>
      </c>
      <c r="E16" s="20"/>
      <c r="F16" s="16"/>
      <c r="G16" s="16"/>
    </row>
    <row r="17" spans="1:7" ht="24" customHeight="1" x14ac:dyDescent="0.25">
      <c r="A17" s="21" t="s">
        <v>13</v>
      </c>
      <c r="B17" s="21" t="s">
        <v>14</v>
      </c>
      <c r="C17" s="22" t="s">
        <v>15</v>
      </c>
      <c r="D17" s="22" t="s">
        <v>16</v>
      </c>
      <c r="E17" s="22" t="s">
        <v>17</v>
      </c>
    </row>
    <row r="18" spans="1:7" ht="24" customHeight="1" x14ac:dyDescent="0.25">
      <c r="A18" s="23" t="s">
        <v>18</v>
      </c>
      <c r="B18" s="24" t="s">
        <v>19</v>
      </c>
      <c r="C18" s="25">
        <f t="shared" ref="C18:C46" si="0">D18+E18</f>
        <v>4758000</v>
      </c>
      <c r="D18" s="25">
        <f>D19+D22</f>
        <v>3713000</v>
      </c>
      <c r="E18" s="25">
        <f>E19</f>
        <v>1045000</v>
      </c>
    </row>
    <row r="19" spans="1:7" s="29" customFormat="1" ht="24" customHeight="1" x14ac:dyDescent="0.25">
      <c r="A19" s="26" t="s">
        <v>20</v>
      </c>
      <c r="B19" s="27" t="s">
        <v>21</v>
      </c>
      <c r="C19" s="28">
        <f t="shared" si="0"/>
        <v>1045000</v>
      </c>
      <c r="D19" s="28"/>
      <c r="E19" s="28">
        <f>E20+E21</f>
        <v>1045000</v>
      </c>
    </row>
    <row r="20" spans="1:7" ht="24" customHeight="1" x14ac:dyDescent="0.25">
      <c r="A20" s="30"/>
      <c r="B20" s="31" t="s">
        <v>22</v>
      </c>
      <c r="C20" s="32">
        <f t="shared" si="0"/>
        <v>418000</v>
      </c>
      <c r="D20" s="32"/>
      <c r="E20" s="32">
        <v>418000</v>
      </c>
    </row>
    <row r="21" spans="1:7" ht="24" customHeight="1" x14ac:dyDescent="0.25">
      <c r="A21" s="30"/>
      <c r="B21" s="31" t="s">
        <v>23</v>
      </c>
      <c r="C21" s="32">
        <f t="shared" si="0"/>
        <v>627000</v>
      </c>
      <c r="D21" s="32"/>
      <c r="E21" s="32">
        <v>627000</v>
      </c>
    </row>
    <row r="22" spans="1:7" ht="24" customHeight="1" x14ac:dyDescent="0.25">
      <c r="A22" s="21" t="s">
        <v>24</v>
      </c>
      <c r="B22" s="33" t="s">
        <v>25</v>
      </c>
      <c r="C22" s="34">
        <f t="shared" si="0"/>
        <v>4758000</v>
      </c>
      <c r="D22" s="34">
        <f>D23</f>
        <v>3713000</v>
      </c>
      <c r="E22" s="34">
        <f>E23</f>
        <v>1045000</v>
      </c>
    </row>
    <row r="23" spans="1:7" ht="24" customHeight="1" x14ac:dyDescent="0.25">
      <c r="A23" s="21" t="s">
        <v>26</v>
      </c>
      <c r="B23" s="33" t="s">
        <v>27</v>
      </c>
      <c r="C23" s="34">
        <f t="shared" si="0"/>
        <v>4758000</v>
      </c>
      <c r="D23" s="34">
        <f>D24+D43</f>
        <v>3713000</v>
      </c>
      <c r="E23" s="34">
        <f>E24+E43</f>
        <v>1045000</v>
      </c>
    </row>
    <row r="24" spans="1:7" ht="24" customHeight="1" x14ac:dyDescent="0.25">
      <c r="A24" s="21" t="s">
        <v>20</v>
      </c>
      <c r="B24" s="33" t="s">
        <v>28</v>
      </c>
      <c r="C24" s="34">
        <f t="shared" si="0"/>
        <v>4297000</v>
      </c>
      <c r="D24" s="34">
        <f>D25+D29</f>
        <v>3670000</v>
      </c>
      <c r="E24" s="34">
        <f>E25+E29</f>
        <v>627000</v>
      </c>
    </row>
    <row r="25" spans="1:7" s="29" customFormat="1" ht="24" customHeight="1" x14ac:dyDescent="0.25">
      <c r="A25" s="23">
        <v>1</v>
      </c>
      <c r="B25" s="24" t="s">
        <v>29</v>
      </c>
      <c r="C25" s="25">
        <f t="shared" si="0"/>
        <v>2450729</v>
      </c>
      <c r="D25" s="25">
        <f>D26+D27+D28</f>
        <v>2450729</v>
      </c>
      <c r="E25" s="25">
        <f>E26+E30+E27+E28</f>
        <v>0</v>
      </c>
    </row>
    <row r="26" spans="1:7" ht="24" customHeight="1" x14ac:dyDescent="0.25">
      <c r="A26" s="30" t="s">
        <v>30</v>
      </c>
      <c r="B26" s="31" t="s">
        <v>31</v>
      </c>
      <c r="C26" s="32">
        <f t="shared" si="0"/>
        <v>1430257</v>
      </c>
      <c r="D26" s="32">
        <v>1430257</v>
      </c>
      <c r="E26" s="32"/>
    </row>
    <row r="27" spans="1:7" ht="24" customHeight="1" x14ac:dyDescent="0.25">
      <c r="A27" s="30" t="s">
        <v>32</v>
      </c>
      <c r="B27" s="31" t="s">
        <v>33</v>
      </c>
      <c r="C27" s="32">
        <f t="shared" si="0"/>
        <v>644791</v>
      </c>
      <c r="D27" s="32">
        <v>644791</v>
      </c>
      <c r="E27" s="32">
        <v>0</v>
      </c>
    </row>
    <row r="28" spans="1:7" ht="24" customHeight="1" x14ac:dyDescent="0.25">
      <c r="A28" s="30" t="s">
        <v>34</v>
      </c>
      <c r="B28" s="31" t="s">
        <v>35</v>
      </c>
      <c r="C28" s="32">
        <f t="shared" si="0"/>
        <v>375681</v>
      </c>
      <c r="D28" s="32">
        <v>375681</v>
      </c>
      <c r="E28" s="32"/>
    </row>
    <row r="29" spans="1:7" ht="24" customHeight="1" x14ac:dyDescent="0.25">
      <c r="A29" s="23">
        <v>2</v>
      </c>
      <c r="B29" s="24" t="s">
        <v>36</v>
      </c>
      <c r="C29" s="25">
        <f t="shared" si="0"/>
        <v>1846271</v>
      </c>
      <c r="D29" s="25">
        <f>SUM(D30:D42)</f>
        <v>1219271</v>
      </c>
      <c r="E29" s="25">
        <f>SUM(E31:E42)</f>
        <v>627000</v>
      </c>
      <c r="G29" s="3">
        <v>1145000</v>
      </c>
    </row>
    <row r="30" spans="1:7" ht="24" customHeight="1" x14ac:dyDescent="0.25">
      <c r="A30" s="30" t="s">
        <v>37</v>
      </c>
      <c r="B30" s="31" t="s">
        <v>38</v>
      </c>
      <c r="C30" s="32">
        <f>D30+E30</f>
        <v>654087</v>
      </c>
      <c r="D30" s="32">
        <v>654087</v>
      </c>
      <c r="E30" s="32"/>
    </row>
    <row r="31" spans="1:7" ht="24" customHeight="1" x14ac:dyDescent="0.25">
      <c r="A31" s="30" t="s">
        <v>39</v>
      </c>
      <c r="B31" s="31" t="s">
        <v>40</v>
      </c>
      <c r="C31" s="32">
        <f t="shared" si="0"/>
        <v>4000</v>
      </c>
      <c r="D31" s="32">
        <v>0</v>
      </c>
      <c r="E31" s="32">
        <v>4000</v>
      </c>
      <c r="G31" s="35">
        <f>G29-C29</f>
        <v>-701271</v>
      </c>
    </row>
    <row r="32" spans="1:7" ht="24" customHeight="1" x14ac:dyDescent="0.25">
      <c r="A32" s="30" t="s">
        <v>41</v>
      </c>
      <c r="B32" s="31" t="s">
        <v>42</v>
      </c>
      <c r="C32" s="32">
        <f t="shared" si="0"/>
        <v>214600</v>
      </c>
      <c r="D32" s="32">
        <v>165600</v>
      </c>
      <c r="E32" s="32">
        <v>49000</v>
      </c>
    </row>
    <row r="33" spans="1:7" ht="24" customHeight="1" x14ac:dyDescent="0.25">
      <c r="A33" s="30" t="s">
        <v>43</v>
      </c>
      <c r="B33" s="31" t="s">
        <v>44</v>
      </c>
      <c r="C33" s="32">
        <f t="shared" si="0"/>
        <v>73572</v>
      </c>
      <c r="D33" s="32">
        <v>48154</v>
      </c>
      <c r="E33" s="32">
        <v>25418</v>
      </c>
    </row>
    <row r="34" spans="1:7" ht="24" customHeight="1" x14ac:dyDescent="0.25">
      <c r="A34" s="26" t="s">
        <v>13</v>
      </c>
      <c r="B34" s="26" t="s">
        <v>14</v>
      </c>
      <c r="C34" s="36" t="s">
        <v>15</v>
      </c>
      <c r="D34" s="36" t="s">
        <v>16</v>
      </c>
      <c r="E34" s="36" t="s">
        <v>17</v>
      </c>
    </row>
    <row r="35" spans="1:7" ht="24" customHeight="1" x14ac:dyDescent="0.25">
      <c r="A35" s="30" t="s">
        <v>45</v>
      </c>
      <c r="B35" s="31" t="s">
        <v>46</v>
      </c>
      <c r="C35" s="32">
        <f t="shared" si="0"/>
        <v>13800</v>
      </c>
      <c r="D35" s="32">
        <v>13800</v>
      </c>
      <c r="E35" s="32">
        <v>0</v>
      </c>
    </row>
    <row r="36" spans="1:7" ht="24" customHeight="1" x14ac:dyDescent="0.25">
      <c r="A36" s="30" t="s">
        <v>47</v>
      </c>
      <c r="B36" s="31" t="s">
        <v>48</v>
      </c>
      <c r="C36" s="32">
        <f t="shared" si="0"/>
        <v>5000</v>
      </c>
      <c r="D36" s="32">
        <v>5000</v>
      </c>
      <c r="E36" s="32">
        <v>0</v>
      </c>
    </row>
    <row r="37" spans="1:7" ht="24" customHeight="1" x14ac:dyDescent="0.25">
      <c r="A37" s="30" t="s">
        <v>49</v>
      </c>
      <c r="B37" s="31" t="s">
        <v>50</v>
      </c>
      <c r="C37" s="32">
        <f t="shared" si="0"/>
        <v>431142</v>
      </c>
      <c r="D37" s="32">
        <v>39280</v>
      </c>
      <c r="E37" s="32">
        <v>391862</v>
      </c>
    </row>
    <row r="38" spans="1:7" ht="24" customHeight="1" x14ac:dyDescent="0.25">
      <c r="A38" s="30" t="s">
        <v>51</v>
      </c>
      <c r="B38" s="31" t="s">
        <v>52</v>
      </c>
      <c r="C38" s="32">
        <f t="shared" si="0"/>
        <v>74970</v>
      </c>
      <c r="D38" s="32">
        <v>15750</v>
      </c>
      <c r="E38" s="32">
        <v>59220</v>
      </c>
    </row>
    <row r="39" spans="1:7" ht="24" customHeight="1" x14ac:dyDescent="0.25">
      <c r="A39" s="30" t="s">
        <v>53</v>
      </c>
      <c r="B39" s="31" t="s">
        <v>54</v>
      </c>
      <c r="C39" s="32">
        <f t="shared" si="0"/>
        <v>119500</v>
      </c>
      <c r="D39" s="32">
        <v>22000</v>
      </c>
      <c r="E39" s="32">
        <v>97500</v>
      </c>
    </row>
    <row r="40" spans="1:7" ht="24" customHeight="1" x14ac:dyDescent="0.25">
      <c r="A40" s="30" t="s">
        <v>55</v>
      </c>
      <c r="B40" s="31" t="s">
        <v>56</v>
      </c>
      <c r="C40" s="32">
        <f t="shared" si="0"/>
        <v>38600</v>
      </c>
      <c r="D40" s="32">
        <v>38600</v>
      </c>
      <c r="E40" s="32">
        <v>0</v>
      </c>
      <c r="G40" s="3">
        <f>3358+41</f>
        <v>3399</v>
      </c>
    </row>
    <row r="41" spans="1:7" ht="24" customHeight="1" x14ac:dyDescent="0.25">
      <c r="A41" s="30"/>
      <c r="B41" s="31" t="s">
        <v>57</v>
      </c>
      <c r="C41" s="32"/>
      <c r="D41" s="32"/>
      <c r="E41" s="32"/>
      <c r="G41" s="3">
        <f>G40+195</f>
        <v>3594</v>
      </c>
    </row>
    <row r="42" spans="1:7" ht="24" customHeight="1" x14ac:dyDescent="0.25">
      <c r="A42" s="30" t="s">
        <v>58</v>
      </c>
      <c r="B42" s="31" t="s">
        <v>59</v>
      </c>
      <c r="C42" s="32">
        <f t="shared" si="0"/>
        <v>217000</v>
      </c>
      <c r="D42" s="32">
        <v>217000</v>
      </c>
      <c r="E42" s="32">
        <v>0</v>
      </c>
    </row>
    <row r="43" spans="1:7" ht="24" customHeight="1" x14ac:dyDescent="0.25">
      <c r="A43" s="37" t="s">
        <v>24</v>
      </c>
      <c r="B43" s="38" t="s">
        <v>60</v>
      </c>
      <c r="C43" s="34">
        <f t="shared" si="0"/>
        <v>461000</v>
      </c>
      <c r="D43" s="39">
        <v>43000</v>
      </c>
      <c r="E43" s="39">
        <f>E44+E45+E46</f>
        <v>418000</v>
      </c>
    </row>
    <row r="44" spans="1:7" ht="24" customHeight="1" x14ac:dyDescent="0.25">
      <c r="A44" s="30" t="s">
        <v>30</v>
      </c>
      <c r="B44" s="31" t="s">
        <v>31</v>
      </c>
      <c r="C44" s="32">
        <f t="shared" si="0"/>
        <v>292505</v>
      </c>
      <c r="D44" s="40">
        <v>43000</v>
      </c>
      <c r="E44" s="40">
        <v>249505</v>
      </c>
    </row>
    <row r="45" spans="1:7" ht="24" customHeight="1" x14ac:dyDescent="0.25">
      <c r="A45" s="30" t="s">
        <v>32</v>
      </c>
      <c r="B45" s="31" t="s">
        <v>33</v>
      </c>
      <c r="C45" s="32">
        <f t="shared" si="0"/>
        <v>109892</v>
      </c>
      <c r="D45" s="40">
        <v>0</v>
      </c>
      <c r="E45" s="40">
        <v>109892</v>
      </c>
    </row>
    <row r="46" spans="1:7" ht="24" customHeight="1" x14ac:dyDescent="0.25">
      <c r="A46" s="30" t="s">
        <v>34</v>
      </c>
      <c r="B46" s="31" t="s">
        <v>35</v>
      </c>
      <c r="C46" s="32">
        <f t="shared" si="0"/>
        <v>58603</v>
      </c>
      <c r="D46" s="40">
        <v>0</v>
      </c>
      <c r="E46" s="40">
        <v>58603</v>
      </c>
    </row>
    <row r="47" spans="1:7" ht="24" customHeight="1" x14ac:dyDescent="0.25">
      <c r="A47" s="37"/>
      <c r="B47" s="37" t="s">
        <v>61</v>
      </c>
      <c r="C47" s="34">
        <f>C23</f>
        <v>4758000</v>
      </c>
      <c r="D47" s="39">
        <f>D23</f>
        <v>3713000</v>
      </c>
      <c r="E47" s="39">
        <f>E23</f>
        <v>1045000</v>
      </c>
    </row>
    <row r="48" spans="1:7" s="13" customFormat="1" ht="24" customHeight="1" x14ac:dyDescent="0.25">
      <c r="A48" s="14" t="s">
        <v>62</v>
      </c>
      <c r="B48" s="14"/>
      <c r="C48" s="14"/>
      <c r="D48" s="14"/>
      <c r="E48" s="14"/>
    </row>
    <row r="49" spans="1:5" s="13" customFormat="1" ht="24" customHeight="1" x14ac:dyDescent="0.25">
      <c r="A49" s="41" t="s">
        <v>63</v>
      </c>
      <c r="B49" s="41"/>
      <c r="C49" s="41"/>
      <c r="D49" s="41"/>
      <c r="E49" s="41"/>
    </row>
    <row r="50" spans="1:5" s="13" customFormat="1" ht="24" customHeight="1" x14ac:dyDescent="0.25">
      <c r="A50" s="12"/>
      <c r="C50" s="14"/>
      <c r="D50" s="14"/>
      <c r="E50" s="14"/>
    </row>
    <row r="51" spans="1:5" s="13" customFormat="1" ht="24" customHeight="1" x14ac:dyDescent="0.25">
      <c r="A51" s="12"/>
      <c r="C51" s="14"/>
      <c r="D51" s="14"/>
      <c r="E51" s="14"/>
    </row>
    <row r="52" spans="1:5" s="13" customFormat="1" ht="24" customHeight="1" x14ac:dyDescent="0.25">
      <c r="A52" s="12"/>
      <c r="C52" s="14"/>
      <c r="D52" s="14"/>
      <c r="E52" s="14"/>
    </row>
    <row r="53" spans="1:5" s="13" customFormat="1" ht="24" customHeight="1" x14ac:dyDescent="0.25">
      <c r="A53" s="12"/>
      <c r="C53" s="14" t="s">
        <v>64</v>
      </c>
      <c r="D53" s="14"/>
      <c r="E53" s="14"/>
    </row>
    <row r="54" spans="1:5" s="13" customFormat="1" ht="24" customHeight="1" x14ac:dyDescent="0.25">
      <c r="A54" s="12"/>
      <c r="C54" s="14"/>
      <c r="D54" s="14"/>
      <c r="E54" s="14"/>
    </row>
  </sheetData>
  <mergeCells count="13">
    <mergeCell ref="A49:E49"/>
    <mergeCell ref="A10:E10"/>
    <mergeCell ref="A11:E11"/>
    <mergeCell ref="A12:E12"/>
    <mergeCell ref="A13:E13"/>
    <mergeCell ref="A14:B14"/>
    <mergeCell ref="A15:E15"/>
    <mergeCell ref="A1:E1"/>
    <mergeCell ref="A2:E2"/>
    <mergeCell ref="A3:H3"/>
    <mergeCell ref="A5:E5"/>
    <mergeCell ref="A7:E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2021-03-17T03:56:54Z</dcterms:modified>
</cp:coreProperties>
</file>